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4" sheetId="7" r:id="rId1"/>
  </sheets>
  <calcPr calcId="124519"/>
</workbook>
</file>

<file path=xl/calcChain.xml><?xml version="1.0" encoding="utf-8"?>
<calcChain xmlns="http://schemas.openxmlformats.org/spreadsheetml/2006/main">
  <c r="H60" i="7"/>
  <c r="H61"/>
  <c r="H62"/>
  <c r="H63"/>
  <c r="G60"/>
  <c r="G63"/>
  <c r="G62"/>
  <c r="H112"/>
  <c r="H111" s="1"/>
  <c r="H110" s="1"/>
  <c r="H109" s="1"/>
  <c r="H108" s="1"/>
  <c r="H106"/>
  <c r="H105" s="1"/>
  <c r="H103" s="1"/>
  <c r="H102" s="1"/>
  <c r="H101" s="1"/>
  <c r="H99"/>
  <c r="H98" s="1"/>
  <c r="H97" s="1"/>
  <c r="H95"/>
  <c r="H94" s="1"/>
  <c r="H90"/>
  <c r="H89" s="1"/>
  <c r="H88" s="1"/>
  <c r="H86"/>
  <c r="H85" s="1"/>
  <c r="H84" s="1"/>
  <c r="H79"/>
  <c r="H78" s="1"/>
  <c r="H77" s="1"/>
  <c r="H76" s="1"/>
  <c r="H75" s="1"/>
  <c r="H73"/>
  <c r="H72"/>
  <c r="H71" s="1"/>
  <c r="H70" s="1"/>
  <c r="H69" s="1"/>
  <c r="H68"/>
  <c r="H67" s="1"/>
  <c r="H56"/>
  <c r="H54"/>
  <c r="H53" s="1"/>
  <c r="H50"/>
  <c r="H49" s="1"/>
  <c r="H45"/>
  <c r="H43" s="1"/>
  <c r="H39"/>
  <c r="H38" s="1"/>
  <c r="H35"/>
  <c r="H34" s="1"/>
  <c r="H29"/>
  <c r="H28" s="1"/>
  <c r="H27" s="1"/>
  <c r="H24"/>
  <c r="H19"/>
  <c r="H18"/>
  <c r="H17" s="1"/>
  <c r="H14"/>
  <c r="H13" s="1"/>
  <c r="H12" s="1"/>
  <c r="H11" s="1"/>
  <c r="H10" s="1"/>
  <c r="G77"/>
  <c r="G76" s="1"/>
  <c r="G75" s="1"/>
  <c r="G78"/>
  <c r="G79"/>
  <c r="H33" l="1"/>
  <c r="H32" s="1"/>
  <c r="H93"/>
  <c r="H92"/>
  <c r="H66"/>
  <c r="H83"/>
  <c r="H82" s="1"/>
  <c r="H81" s="1"/>
  <c r="H48"/>
  <c r="H59"/>
  <c r="H8" s="1"/>
  <c r="H26" l="1"/>
  <c r="H9" s="1"/>
  <c r="G67"/>
  <c r="G68"/>
  <c r="G50"/>
  <c r="G49" s="1"/>
  <c r="G54"/>
  <c r="G53" s="1"/>
  <c r="G48" l="1"/>
  <c r="G35" l="1"/>
  <c r="G112" l="1"/>
  <c r="G111" s="1"/>
  <c r="G110" s="1"/>
  <c r="G99"/>
  <c r="G98" s="1"/>
  <c r="G97" s="1"/>
  <c r="G95"/>
  <c r="G94" s="1"/>
  <c r="G86"/>
  <c r="G73"/>
  <c r="G45"/>
  <c r="G43" s="1"/>
  <c r="G39"/>
  <c r="G38" s="1"/>
  <c r="G109" l="1"/>
  <c r="G108" s="1"/>
  <c r="G93"/>
  <c r="G92"/>
  <c r="G106"/>
  <c r="G105" s="1"/>
  <c r="G103" s="1"/>
  <c r="G102" s="1"/>
  <c r="G101" s="1"/>
  <c r="G90"/>
  <c r="G89" s="1"/>
  <c r="G88" s="1"/>
  <c r="G85"/>
  <c r="G84" s="1"/>
  <c r="G72"/>
  <c r="G71" s="1"/>
  <c r="G70" s="1"/>
  <c r="G69" s="1"/>
  <c r="G66"/>
  <c r="G61"/>
  <c r="G56"/>
  <c r="G34"/>
  <c r="G29"/>
  <c r="G28" s="1"/>
  <c r="G27" s="1"/>
  <c r="G24"/>
  <c r="G19"/>
  <c r="G18" s="1"/>
  <c r="G17" s="1"/>
  <c r="G14"/>
  <c r="G13" s="1"/>
  <c r="G12" s="1"/>
  <c r="G83" l="1"/>
  <c r="G82" s="1"/>
  <c r="G81" s="1"/>
  <c r="G59"/>
  <c r="G33"/>
  <c r="G32" s="1"/>
  <c r="G26" s="1"/>
  <c r="G11"/>
  <c r="G10" s="1"/>
  <c r="G8" l="1"/>
  <c r="G9"/>
</calcChain>
</file>

<file path=xl/sharedStrings.xml><?xml version="1.0" encoding="utf-8"?>
<sst xmlns="http://schemas.openxmlformats.org/spreadsheetml/2006/main" count="555" uniqueCount="123">
  <si>
    <t>Наименование показателя</t>
  </si>
  <si>
    <t>Иные межбюджетные трансферты</t>
  </si>
  <si>
    <t>Код раздела</t>
  </si>
  <si>
    <t>Код подраздела</t>
  </si>
  <si>
    <t>Код целевой статьи расходов</t>
  </si>
  <si>
    <t>Код  вида расходов</t>
  </si>
  <si>
    <t>Всего</t>
  </si>
  <si>
    <t>Общегосударственные вопросы</t>
  </si>
  <si>
    <t>01</t>
  </si>
  <si>
    <t>Муниципальная программа «Повышение эффективности местного самоуправления в муниципальном образовании «Сельское поселение Раздорский сельсовет Камызякского муницпального района Астраханской области"</t>
  </si>
  <si>
    <t>02</t>
  </si>
  <si>
    <t>Функционирование высшего должностного лица в рамках муниципальной программы  "Повышение эффективности местного самоуправления в муниципальном образовании "Сельское поселение Раздорский сельсовет Камызякского муницпального района Астраханской области"</t>
  </si>
  <si>
    <t>01 0 00 00000</t>
  </si>
  <si>
    <t>Мероприятия по обеспечению деятельности Главы муниципального образования "Сельское поселение Раздорский сельсовет Камызякского муницпального района Астраханской области" в рамках муниципальной программы  «Повышение эффективности
местного самоуправления в муниципальном образовании «Сельское поселение Раздорский сельсовет Камызякского муницпального района Астраханской области"</t>
  </si>
  <si>
    <t>01 1 00 01010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</si>
  <si>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</si>
  <si>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</si>
  <si>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</si>
  <si>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</si>
  <si>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Фонд оплаты труда государственных (муниципальных) органов 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</si>
  <si>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</si>
  <si>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</si>
  <si>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</si>
  <si>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Поощрение достижения наилучших показателей социально-
экономического развития муниципального образования «Сельское
поселение Раздорский сельсовет Камызякского муниципального
района Астраханской области» за отчетный 2022 финансовый год" </t>
  </si>
  <si>
    <t>01 1 00 65490</t>
  </si>
  <si>
    <t>Расходы на выплаты персоналу в целях обеспечения выполнения
функций государственными (муниципальными) органами, казенными
учреждениями, органами управления государственными
внебюджетными фондами</t>
  </si>
  <si>
    <t>Расходы на выплаты персоналу государственных (муниципальных)
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</si>
  <si>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</si>
  <si>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
денежного содержания и иные выплаты работникам государственных
(муниципальных) органов</t>
  </si>
  <si>
    <t xml:space="preserve">Резервный фонд </t>
  </si>
  <si>
    <t>11</t>
  </si>
  <si>
    <t>01 5 00 06660</t>
  </si>
  <si>
    <t>Резервные средства</t>
  </si>
  <si>
    <t>870</t>
  </si>
  <si>
    <t>Другие общегосударственные вопросы</t>
  </si>
  <si>
    <t>13</t>
  </si>
  <si>
    <t>01 2 00 01110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</si>
  <si>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</si>
  <si>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</si>
  <si>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</si>
  <si>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</si>
  <si>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</si>
  <si>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</si>
  <si>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</si>
  <si>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</si>
  <si>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</si>
  <si>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</si>
  <si>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</si>
  <si>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</si>
  <si>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</si>
  <si>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</si>
  <si>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</si>
  <si>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</si>
  <si>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Уплата иных платежей</t>
  </si>
  <si>
    <t>853</t>
  </si>
  <si>
    <t>Мероприятия  по обеспечению пожарной безопасности на территории муниципального образования "Сельское поселение Раздорский сельсовет Камызякского муниципального района Астраханской области"</t>
  </si>
  <si>
    <t>01 3 00 03010</t>
  </si>
  <si>
    <t>43 0 00 00000</t>
  </si>
  <si>
    <t>43 1 00 01130</t>
  </si>
  <si>
    <t>Межбюджетные трансферты</t>
  </si>
  <si>
    <t>500</t>
  </si>
  <si>
    <t>540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</si>
  <si>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</si>
  <si>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</si>
  <si>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</si>
  <si>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 в рамках иных непрограммных мероприятий муниципального образования "Сельское поселение Раздорский сельсовет Камызякского муницпального района Астраханской области"</t>
  </si>
  <si>
    <t>43 0 00  51180</t>
  </si>
  <si>
    <t>Национальная безопасность и правохранительная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</si>
  <si>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</si>
  <si>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</si>
  <si>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Муниципальная программа по обеспечению пожарной безопасности на территории муниципального образования "Раздорский сельсовет  Камызякского муницпального района Астраханской области" </t>
  </si>
  <si>
    <t>34 0 00 03010</t>
  </si>
  <si>
    <t>Жилищно-коммунальное хозяйство</t>
  </si>
  <si>
    <t>05</t>
  </si>
  <si>
    <t>00</t>
  </si>
  <si>
    <t>Благоустройство</t>
  </si>
  <si>
    <t>Муниципальная программа "Организация благоустройства территории муниципального образования "Раздорский сельсовет"</t>
  </si>
  <si>
    <t>Мероприятия по уборке территории в рамках муниципальной программы "Организация благоустройства территории муниципального образования "Раздорский сельсовет"</t>
  </si>
  <si>
    <t>03 1 00 04440</t>
  </si>
  <si>
    <t xml:space="preserve">Культура, кинематография </t>
  </si>
  <si>
    <t>08</t>
  </si>
  <si>
    <t>Культура</t>
  </si>
  <si>
    <t>06 0 00 08010</t>
  </si>
  <si>
    <t>Устройство уличного освещения по ул.Степная с.Раздор в рамках муниципальной программы "Организация благоустройства территории муниципального образования "Сельское поселение Раздорский сельсовет Камызякского муниципального района Астраханской области"  (Комплексное развитие сельских территорий Астраханской области" государственной программы "Развитие сельского хозяйства, пищевой и рыбной промышленности Астраханской области")</t>
  </si>
  <si>
    <t>03 1 03 L5763</t>
  </si>
  <si>
    <t>03 1 F2 55550</t>
  </si>
  <si>
    <t>Мероприятия по формированию комфортной городской среды на территории муниципального образования "Сельское поселение Раздорский сельсовет Камызякского муниципального района Астраханской области" в рамках муниципальной программы "Благоустройство территории населенных пунктов муниципального образования "Сельское поселение Раздорский сельсовет Камызякского муниципального района Астраханской области"</t>
  </si>
  <si>
    <t>Благоустройство Парка Победы в с. Раздор в рамках муниципальной программы "Организация благоустройства на территории МО "Сельское поселение Раздорский сельсовет Камызякского муниципального района Астраханской области</t>
  </si>
  <si>
    <t>03 2 22 64570</t>
  </si>
  <si>
    <t>Муниципальная  программа «Развитие культуры на территории муниципального образования «Сельское поселение Раздорский сельсовет Камызякского муницпального района Астраханской области"</t>
  </si>
  <si>
    <t>06 0 00 00000</t>
  </si>
  <si>
    <t>Мероприятия  по организации культурных мероприятий для населения в рамках муниципальной программы «Развитие культуры на территории муниципального образования «Сельское поселение Раздорский сельсовет Камызякского муницпального района Астраханской области"</t>
  </si>
  <si>
    <t>Социальная политика</t>
  </si>
  <si>
    <t>Пенсионное обеспечение</t>
  </si>
  <si>
    <t>«Пенсионное обеспечение лиц, замещавших муниципальные должности и должности муниципальной службы в муниципальном образовании «Сельское поселение Раздорский сельсовет Камызякского муницпального района Астраханской области"</t>
  </si>
  <si>
    <t>04 1 00 06660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</si>
  <si>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</si>
  <si>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</si>
  <si>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</si>
  <si>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</si>
  <si>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</si>
  <si>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</si>
  <si>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ГРБС</t>
  </si>
  <si>
    <t>400</t>
  </si>
  <si>
    <t xml:space="preserve">Муниципальная программа «Повышение эффективности
местного самоуправления в муниципальном образовании «Сельское поселение  Раздорский сельсовет"
</t>
  </si>
  <si>
    <t xml:space="preserve">Формирование резервного фонда в рамках муниципальной программы «Повышение эффективности
местного самоуправления в муниципальном образовании «Сельское поселение  Раздорский сельсовет"
</t>
  </si>
  <si>
    <t xml:space="preserve">Мероприятия по обеспечению деятельности Аппарата муниципального образования "Раздорский сельсовет" в рамках муниципальной программы «Повышение эффективности
местного самоуправления в муниципальном образовании «Сельское поселение  Раздорский сельсовет"
</t>
  </si>
  <si>
    <t>Осуществление внешнего финансового контроля в рамках иных непрограммных мероприятий муниципального образования "Раздорский сельсовет"</t>
  </si>
  <si>
    <t>Исполнение судебных актов Российской Федерации и мировых соглашений по возмещению причиненного вреда»</t>
  </si>
  <si>
    <t>Национальная экономика</t>
  </si>
  <si>
    <t>04</t>
  </si>
  <si>
    <t>Другие вопросы в области национальной экономики</t>
  </si>
  <si>
    <t>12</t>
  </si>
  <si>
    <t>Муниципальная программа "Развитие архитектуры и
градостроительства в муниципальном образовании «Сельское поселение Раздорский сельсовет Камызякского муницпального района Астраханской области"</t>
  </si>
  <si>
    <t>31 0 00 04130</t>
  </si>
  <si>
    <t>Закупка товаров, работ и услуг для обеспечения государственных
(муниципальных) нужд</t>
  </si>
  <si>
    <t>Иные закупки товаров, работ и услуг для обеспечения
государственных (муниципальных) нужд</t>
  </si>
  <si>
    <t>Прочая закупка товаров, работ и услуг</t>
  </si>
  <si>
    <t>Уточненный план на 2024 год</t>
  </si>
  <si>
    <t>Исполнено за 2024 год</t>
  </si>
  <si>
    <t>% исполнения</t>
  </si>
  <si>
    <t xml:space="preserve">Приложение 4   К проекту Решения Совета МО Раздорский сельсовет Камызякского муниципального района Астраханской области" "Об утверждении отчета об исполнении бюджета муниципального         
образования " Раздорский сельсовет" Камызякского муниципального района Астраханской области за 2024 год от           №                                                                                 </t>
  </si>
  <si>
    <t>РАСХОДЫ бюджета по ведомственной структуре расходов бюджета МО  "Сельское поселение Раздорский сельсовет" Камызякского муниципального района Астраханской области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</si>
</sst>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2" fillId="0" borderId="0"/>
  </cellStyleXfs>
  <cellXfs count="116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0" fontId="3" fillId="4" borderId="2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3" fillId="4" borderId="0" xfId="0" applyFont="1" applyFill="1" applyAlignment="1">
      <alignment wrapText="1"/>
    </xf>
    <xf numFmtId="2" fontId="5" fillId="4" borderId="1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99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3"/>
  <sheetViews>
    <sheetView tabSelected="1" topLeftCell="A103" zoomScale="84" zoomScaleNormal="84" workbookViewId="0">
      <selection activeCell="L12" sqref="L12"/>
    </sheetView>
  </sheetViews>
  <sheetFormatPr defaultRowHeight="14.4"/>
  <cols>
    <col min="1" max="1" width="59.6640625" customWidth="1"/>
    <col min="5" max="5" width="12" customWidth="1"/>
    <col min="6" max="6" width="11.6640625" customWidth="1"/>
    <col min="7" max="7" width="19.77734375" customWidth="1"/>
    <col min="8" max="8" width="23.33203125" customWidth="1"/>
    <col min="9" max="9" width="17.5546875" customWidth="1"/>
  </cols>
  <sheetData>
    <row r="1" spans="1:9" ht="15.6">
      <c r="A1" s="4"/>
      <c r="B1" s="5"/>
      <c r="C1" s="5"/>
      <c r="D1" s="5"/>
      <c r="E1" s="101"/>
      <c r="F1" s="101"/>
      <c r="G1" s="101"/>
    </row>
    <row r="2" spans="1:9" ht="87.6" customHeight="1">
      <c r="A2" s="4"/>
      <c r="B2" s="5"/>
      <c r="C2" s="5"/>
      <c r="D2" s="102"/>
      <c r="E2" s="102"/>
      <c r="F2" s="102"/>
      <c r="G2" s="102"/>
      <c r="H2" s="106" t="s">
        <v>121</v>
      </c>
      <c r="I2" s="107"/>
    </row>
    <row r="3" spans="1:9" ht="15.6">
      <c r="A3" s="4"/>
      <c r="B3" s="5"/>
      <c r="C3" s="5"/>
      <c r="D3" s="5"/>
      <c r="E3" s="6"/>
      <c r="F3" s="6"/>
      <c r="G3" s="7"/>
    </row>
    <row r="4" spans="1:9" ht="43.2" customHeight="1">
      <c r="A4" s="103" t="s">
        <v>122</v>
      </c>
      <c r="B4" s="103"/>
      <c r="C4" s="103"/>
      <c r="D4" s="103"/>
      <c r="E4" s="103"/>
      <c r="F4" s="103"/>
      <c r="G4" s="103"/>
      <c r="H4" s="103"/>
      <c r="I4" s="103"/>
    </row>
    <row r="5" spans="1:9">
      <c r="A5" s="104"/>
      <c r="B5" s="104"/>
      <c r="C5" s="104"/>
      <c r="D5" s="104"/>
      <c r="E5" s="104"/>
      <c r="F5" s="104"/>
      <c r="G5" s="104"/>
    </row>
    <row r="6" spans="1:9" ht="15.6">
      <c r="A6" s="105"/>
      <c r="B6" s="105"/>
      <c r="C6" s="105"/>
      <c r="D6" s="105"/>
      <c r="E6" s="105"/>
      <c r="F6" s="105"/>
      <c r="G6" s="105"/>
    </row>
    <row r="7" spans="1:9" ht="39.6">
      <c r="A7" s="2" t="s">
        <v>0</v>
      </c>
      <c r="B7" s="2" t="s">
        <v>102</v>
      </c>
      <c r="C7" s="8" t="s">
        <v>2</v>
      </c>
      <c r="D7" s="8" t="s">
        <v>3</v>
      </c>
      <c r="E7" s="2" t="s">
        <v>4</v>
      </c>
      <c r="F7" s="43" t="s">
        <v>5</v>
      </c>
      <c r="G7" s="9" t="s">
        <v>118</v>
      </c>
      <c r="H7" s="99" t="s">
        <v>119</v>
      </c>
      <c r="I7" s="99" t="s">
        <v>120</v>
      </c>
    </row>
    <row r="8" spans="1:9">
      <c r="A8" s="10" t="s">
        <v>6</v>
      </c>
      <c r="B8" s="12" t="s">
        <v>103</v>
      </c>
      <c r="C8" s="11"/>
      <c r="D8" s="11"/>
      <c r="E8" s="3"/>
      <c r="F8" s="11"/>
      <c r="G8" s="100">
        <f>G9+G59+G69+G81+G108+G101+G75</f>
        <v>11360252.43</v>
      </c>
      <c r="H8" s="100">
        <f>H9+H59+H69+H81+H108+H101+H75</f>
        <v>11268178.49</v>
      </c>
      <c r="I8" s="108">
        <v>99</v>
      </c>
    </row>
    <row r="9" spans="1:9">
      <c r="A9" s="73" t="s">
        <v>7</v>
      </c>
      <c r="B9" s="71" t="s">
        <v>103</v>
      </c>
      <c r="C9" s="74" t="s">
        <v>8</v>
      </c>
      <c r="D9" s="74"/>
      <c r="E9" s="76"/>
      <c r="F9" s="74"/>
      <c r="G9" s="72">
        <f>G10+G22+G26</f>
        <v>5400588.5999999996</v>
      </c>
      <c r="H9" s="72">
        <f>H10+H22+H26</f>
        <v>5309076.99</v>
      </c>
      <c r="I9" s="109">
        <v>98</v>
      </c>
    </row>
    <row r="10" spans="1:9" ht="52.8">
      <c r="A10" s="50" t="s">
        <v>9</v>
      </c>
      <c r="B10" s="29" t="s">
        <v>103</v>
      </c>
      <c r="C10" s="29" t="s">
        <v>8</v>
      </c>
      <c r="D10" s="29" t="s">
        <v>10</v>
      </c>
      <c r="E10" s="90"/>
      <c r="F10" s="29"/>
      <c r="G10" s="34">
        <f>G11+G17</f>
        <v>1246126.43</v>
      </c>
      <c r="H10" s="34">
        <f>H11+H17</f>
        <v>1246126.43</v>
      </c>
      <c r="I10" s="108">
        <v>100</v>
      </c>
    </row>
    <row r="11" spans="1:9" ht="66">
      <c r="A11" s="3" t="s">
        <v>11</v>
      </c>
      <c r="B11" s="12" t="s">
        <v>103</v>
      </c>
      <c r="C11" s="12" t="s">
        <v>8</v>
      </c>
      <c r="D11" s="12" t="s">
        <v>10</v>
      </c>
      <c r="E11" s="15" t="s">
        <v>12</v>
      </c>
      <c r="F11" s="12"/>
      <c r="G11" s="14">
        <f t="shared" ref="G11:H13" si="0">G12</f>
        <v>1212274.43</v>
      </c>
      <c r="H11" s="14">
        <f t="shared" si="0"/>
        <v>1212274.43</v>
      </c>
      <c r="I11" s="108">
        <v>100</v>
      </c>
    </row>
    <row r="12" spans="1:9" ht="92.4">
      <c r="A12" s="16" t="s">
        <v>13</v>
      </c>
      <c r="B12" s="12" t="s">
        <v>103</v>
      </c>
      <c r="C12" s="12" t="s">
        <v>8</v>
      </c>
      <c r="D12" s="12" t="s">
        <v>10</v>
      </c>
      <c r="E12" s="15" t="s">
        <v>14</v>
      </c>
      <c r="F12" s="12"/>
      <c r="G12" s="14">
        <f t="shared" si="0"/>
        <v>1212274.43</v>
      </c>
      <c r="H12" s="14">
        <f t="shared" si="0"/>
        <v>1212274.43</v>
      </c>
      <c r="I12" s="110">
        <v>100</v>
      </c>
    </row>
    <row r="13" spans="1:9" ht="52.8">
      <c r="A13" s="10" t="s">
        <v>15</v>
      </c>
      <c r="B13" s="12" t="s">
        <v>103</v>
      </c>
      <c r="C13" s="17" t="s">
        <v>8</v>
      </c>
      <c r="D13" s="17" t="s">
        <v>10</v>
      </c>
      <c r="E13" s="15" t="s">
        <v>14</v>
      </c>
      <c r="F13" s="17" t="s">
        <v>16</v>
      </c>
      <c r="G13" s="14">
        <f t="shared" si="0"/>
        <v>1212274.43</v>
      </c>
      <c r="H13" s="14">
        <f t="shared" si="0"/>
        <v>1212274.43</v>
      </c>
      <c r="I13" s="110">
        <v>100</v>
      </c>
    </row>
    <row r="14" spans="1:9" ht="26.4">
      <c r="A14" s="10" t="s">
        <v>17</v>
      </c>
      <c r="B14" s="12" t="s">
        <v>103</v>
      </c>
      <c r="C14" s="17" t="s">
        <v>8</v>
      </c>
      <c r="D14" s="17" t="s">
        <v>10</v>
      </c>
      <c r="E14" s="15" t="s">
        <v>14</v>
      </c>
      <c r="F14" s="17" t="s">
        <v>18</v>
      </c>
      <c r="G14" s="14">
        <f>G15+G16</f>
        <v>1212274.43</v>
      </c>
      <c r="H14" s="14">
        <f>H15+H16</f>
        <v>1212274.43</v>
      </c>
      <c r="I14" s="110">
        <v>100</v>
      </c>
    </row>
    <row r="15" spans="1:9">
      <c r="A15" s="3" t="s">
        <v>19</v>
      </c>
      <c r="B15" s="12" t="s">
        <v>103</v>
      </c>
      <c r="C15" s="17" t="s">
        <v>8</v>
      </c>
      <c r="D15" s="17" t="s">
        <v>10</v>
      </c>
      <c r="E15" s="15" t="s">
        <v>14</v>
      </c>
      <c r="F15" s="17" t="s">
        <v>20</v>
      </c>
      <c r="G15" s="14">
        <v>930612.7</v>
      </c>
      <c r="H15" s="14">
        <v>930612.7</v>
      </c>
      <c r="I15" s="110">
        <v>100</v>
      </c>
    </row>
    <row r="16" spans="1:9" ht="39.6">
      <c r="A16" s="10" t="s">
        <v>21</v>
      </c>
      <c r="B16" s="12" t="s">
        <v>103</v>
      </c>
      <c r="C16" s="17" t="s">
        <v>8</v>
      </c>
      <c r="D16" s="17" t="s">
        <v>10</v>
      </c>
      <c r="E16" s="15" t="s">
        <v>14</v>
      </c>
      <c r="F16" s="17" t="s">
        <v>22</v>
      </c>
      <c r="G16" s="14">
        <v>281661.73</v>
      </c>
      <c r="H16" s="14">
        <v>281661.73</v>
      </c>
      <c r="I16" s="110">
        <v>100</v>
      </c>
    </row>
    <row r="17" spans="1:9" ht="92.4">
      <c r="A17" s="18" t="s">
        <v>23</v>
      </c>
      <c r="B17" s="29" t="s">
        <v>103</v>
      </c>
      <c r="C17" s="48" t="s">
        <v>8</v>
      </c>
      <c r="D17" s="48" t="s">
        <v>10</v>
      </c>
      <c r="E17" s="61"/>
      <c r="F17" s="63"/>
      <c r="G17" s="34">
        <f>G18</f>
        <v>33852</v>
      </c>
      <c r="H17" s="34">
        <f>H18</f>
        <v>33852</v>
      </c>
      <c r="I17" s="111">
        <v>100</v>
      </c>
    </row>
    <row r="18" spans="1:9" ht="52.8">
      <c r="A18" s="19" t="s">
        <v>25</v>
      </c>
      <c r="B18" s="12" t="s">
        <v>103</v>
      </c>
      <c r="C18" s="1" t="s">
        <v>8</v>
      </c>
      <c r="D18" s="1" t="s">
        <v>10</v>
      </c>
      <c r="E18" s="21" t="s">
        <v>24</v>
      </c>
      <c r="F18" s="44" t="s">
        <v>16</v>
      </c>
      <c r="G18" s="14">
        <f>G19</f>
        <v>33852</v>
      </c>
      <c r="H18" s="14">
        <f>H19</f>
        <v>33852</v>
      </c>
      <c r="I18" s="110">
        <v>100</v>
      </c>
    </row>
    <row r="19" spans="1:9" ht="26.4">
      <c r="A19" s="19" t="s">
        <v>26</v>
      </c>
      <c r="B19" s="12" t="s">
        <v>103</v>
      </c>
      <c r="C19" s="1" t="s">
        <v>8</v>
      </c>
      <c r="D19" s="1" t="s">
        <v>10</v>
      </c>
      <c r="E19" s="21" t="s">
        <v>24</v>
      </c>
      <c r="F19" s="44" t="s">
        <v>18</v>
      </c>
      <c r="G19" s="14">
        <f>G20+G21</f>
        <v>33852</v>
      </c>
      <c r="H19" s="14">
        <f>H20+H21</f>
        <v>33852</v>
      </c>
      <c r="I19" s="110">
        <v>100</v>
      </c>
    </row>
    <row r="20" spans="1:9">
      <c r="A20" s="19" t="s">
        <v>27</v>
      </c>
      <c r="B20" s="12" t="s">
        <v>103</v>
      </c>
      <c r="C20" s="8" t="s">
        <v>8</v>
      </c>
      <c r="D20" s="8" t="s">
        <v>10</v>
      </c>
      <c r="E20" s="21" t="s">
        <v>24</v>
      </c>
      <c r="F20" s="43" t="s">
        <v>20</v>
      </c>
      <c r="G20" s="14">
        <v>26000</v>
      </c>
      <c r="H20" s="14">
        <v>26000</v>
      </c>
      <c r="I20" s="110">
        <v>100</v>
      </c>
    </row>
    <row r="21" spans="1:9" ht="39.6">
      <c r="A21" s="19" t="s">
        <v>28</v>
      </c>
      <c r="B21" s="12" t="s">
        <v>103</v>
      </c>
      <c r="C21" s="8" t="s">
        <v>8</v>
      </c>
      <c r="D21" s="8" t="s">
        <v>10</v>
      </c>
      <c r="E21" s="21" t="s">
        <v>24</v>
      </c>
      <c r="F21" s="43" t="s">
        <v>22</v>
      </c>
      <c r="G21" s="14">
        <v>7852</v>
      </c>
      <c r="H21" s="14">
        <v>7852</v>
      </c>
      <c r="I21" s="110">
        <v>100</v>
      </c>
    </row>
    <row r="22" spans="1:9">
      <c r="A22" s="38" t="s">
        <v>29</v>
      </c>
      <c r="B22" s="12" t="s">
        <v>103</v>
      </c>
      <c r="C22" s="22" t="s">
        <v>8</v>
      </c>
      <c r="D22" s="20" t="s">
        <v>30</v>
      </c>
      <c r="E22" s="21"/>
      <c r="F22" s="45"/>
      <c r="G22" s="46">
        <v>5000</v>
      </c>
      <c r="H22" s="46">
        <v>0</v>
      </c>
      <c r="I22" s="110">
        <v>0</v>
      </c>
    </row>
    <row r="23" spans="1:9" ht="52.8">
      <c r="A23" s="3" t="s">
        <v>104</v>
      </c>
      <c r="B23" s="12" t="s">
        <v>103</v>
      </c>
      <c r="C23" s="17" t="s">
        <v>8</v>
      </c>
      <c r="D23" s="12" t="s">
        <v>30</v>
      </c>
      <c r="E23" s="23" t="s">
        <v>31</v>
      </c>
      <c r="F23" s="24"/>
      <c r="G23" s="14">
        <v>5000</v>
      </c>
      <c r="H23" s="14">
        <v>0</v>
      </c>
      <c r="I23" s="111">
        <v>0</v>
      </c>
    </row>
    <row r="24" spans="1:9" ht="66">
      <c r="A24" s="47" t="s">
        <v>105</v>
      </c>
      <c r="B24" s="12" t="s">
        <v>103</v>
      </c>
      <c r="C24" s="17" t="s">
        <v>8</v>
      </c>
      <c r="D24" s="12" t="s">
        <v>30</v>
      </c>
      <c r="E24" s="15" t="s">
        <v>31</v>
      </c>
      <c r="F24" s="12"/>
      <c r="G24" s="25">
        <f>G25</f>
        <v>5000</v>
      </c>
      <c r="H24" s="25">
        <f>H25</f>
        <v>0</v>
      </c>
      <c r="I24" s="110">
        <v>0</v>
      </c>
    </row>
    <row r="25" spans="1:9">
      <c r="A25" s="47" t="s">
        <v>32</v>
      </c>
      <c r="B25" s="12" t="s">
        <v>103</v>
      </c>
      <c r="C25" s="17" t="s">
        <v>8</v>
      </c>
      <c r="D25" s="12" t="s">
        <v>30</v>
      </c>
      <c r="E25" s="15" t="s">
        <v>31</v>
      </c>
      <c r="F25" s="12" t="s">
        <v>33</v>
      </c>
      <c r="G25" s="25">
        <v>5000</v>
      </c>
      <c r="H25" s="25">
        <v>0</v>
      </c>
      <c r="I25" s="110"/>
    </row>
    <row r="26" spans="1:9">
      <c r="A26" s="73" t="s">
        <v>34</v>
      </c>
      <c r="B26" s="74" t="s">
        <v>103</v>
      </c>
      <c r="C26" s="84" t="s">
        <v>8</v>
      </c>
      <c r="D26" s="74" t="s">
        <v>35</v>
      </c>
      <c r="E26" s="85"/>
      <c r="F26" s="86"/>
      <c r="G26" s="72">
        <f>G27+G32+G48+G56</f>
        <v>4149462.17</v>
      </c>
      <c r="H26" s="72">
        <f>H27+H32+H48+H56</f>
        <v>4062950.56</v>
      </c>
      <c r="I26" s="109">
        <v>98</v>
      </c>
    </row>
    <row r="27" spans="1:9" ht="92.4">
      <c r="A27" s="18" t="s">
        <v>23</v>
      </c>
      <c r="B27" s="29" t="s">
        <v>103</v>
      </c>
      <c r="C27" s="27" t="s">
        <v>8</v>
      </c>
      <c r="D27" s="48" t="s">
        <v>35</v>
      </c>
      <c r="E27" s="8"/>
      <c r="F27" s="49"/>
      <c r="G27" s="34">
        <f>G28</f>
        <v>15958.42</v>
      </c>
      <c r="H27" s="34">
        <f>H28</f>
        <v>15958.42</v>
      </c>
      <c r="I27" s="111">
        <v>100</v>
      </c>
    </row>
    <row r="28" spans="1:9" ht="52.8">
      <c r="A28" s="19" t="s">
        <v>25</v>
      </c>
      <c r="B28" s="12" t="s">
        <v>103</v>
      </c>
      <c r="C28" s="17" t="s">
        <v>8</v>
      </c>
      <c r="D28" s="1" t="s">
        <v>35</v>
      </c>
      <c r="E28" s="21" t="s">
        <v>24</v>
      </c>
      <c r="F28" s="49" t="s">
        <v>16</v>
      </c>
      <c r="G28" s="14">
        <f>G29</f>
        <v>15958.42</v>
      </c>
      <c r="H28" s="14">
        <f>H29</f>
        <v>15958.42</v>
      </c>
      <c r="I28" s="111">
        <v>100</v>
      </c>
    </row>
    <row r="29" spans="1:9" ht="26.4">
      <c r="A29" s="19" t="s">
        <v>26</v>
      </c>
      <c r="B29" s="12" t="s">
        <v>103</v>
      </c>
      <c r="C29" s="17" t="s">
        <v>8</v>
      </c>
      <c r="D29" s="1" t="s">
        <v>35</v>
      </c>
      <c r="E29" s="21" t="s">
        <v>24</v>
      </c>
      <c r="F29" s="49" t="s">
        <v>18</v>
      </c>
      <c r="G29" s="14">
        <f>G30+G31</f>
        <v>15958.42</v>
      </c>
      <c r="H29" s="14">
        <f>H30+H31</f>
        <v>15958.42</v>
      </c>
      <c r="I29" s="111">
        <v>100</v>
      </c>
    </row>
    <row r="30" spans="1:9">
      <c r="A30" s="19" t="s">
        <v>27</v>
      </c>
      <c r="B30" s="12" t="s">
        <v>103</v>
      </c>
      <c r="C30" s="17" t="s">
        <v>8</v>
      </c>
      <c r="D30" s="1" t="s">
        <v>35</v>
      </c>
      <c r="E30" s="21" t="s">
        <v>24</v>
      </c>
      <c r="F30" s="49" t="s">
        <v>20</v>
      </c>
      <c r="G30" s="14">
        <v>12256.85</v>
      </c>
      <c r="H30" s="14">
        <v>12256.85</v>
      </c>
      <c r="I30" s="111">
        <v>100</v>
      </c>
    </row>
    <row r="31" spans="1:9" ht="39.6">
      <c r="A31" s="19" t="s">
        <v>28</v>
      </c>
      <c r="B31" s="12" t="s">
        <v>103</v>
      </c>
      <c r="C31" s="17" t="s">
        <v>8</v>
      </c>
      <c r="D31" s="1" t="s">
        <v>35</v>
      </c>
      <c r="E31" s="21" t="s">
        <v>24</v>
      </c>
      <c r="F31" s="49" t="s">
        <v>22</v>
      </c>
      <c r="G31" s="14">
        <v>3701.57</v>
      </c>
      <c r="H31" s="14">
        <v>3701.57</v>
      </c>
      <c r="I31" s="111">
        <v>100</v>
      </c>
    </row>
    <row r="32" spans="1:9" ht="52.8">
      <c r="A32" s="50" t="s">
        <v>104</v>
      </c>
      <c r="B32" s="12" t="s">
        <v>103</v>
      </c>
      <c r="C32" s="27" t="s">
        <v>8</v>
      </c>
      <c r="D32" s="29" t="s">
        <v>35</v>
      </c>
      <c r="E32" s="28" t="s">
        <v>12</v>
      </c>
      <c r="F32" s="51"/>
      <c r="G32" s="34">
        <f>G33</f>
        <v>2899352.31</v>
      </c>
      <c r="H32" s="34">
        <f>H33</f>
        <v>2822910.81</v>
      </c>
      <c r="I32" s="111">
        <v>97</v>
      </c>
    </row>
    <row r="33" spans="1:9" ht="79.2">
      <c r="A33" s="16" t="s">
        <v>106</v>
      </c>
      <c r="B33" s="12" t="s">
        <v>103</v>
      </c>
      <c r="C33" s="27" t="s">
        <v>8</v>
      </c>
      <c r="D33" s="29" t="s">
        <v>35</v>
      </c>
      <c r="E33" s="28" t="s">
        <v>36</v>
      </c>
      <c r="F33" s="24"/>
      <c r="G33" s="32">
        <f>SUM(G34+G38+G43)</f>
        <v>2899352.31</v>
      </c>
      <c r="H33" s="32">
        <f>SUM(H34+H38+H43)</f>
        <v>2822910.81</v>
      </c>
      <c r="I33" s="110">
        <v>97</v>
      </c>
    </row>
    <row r="34" spans="1:9" ht="52.8">
      <c r="A34" s="10" t="s">
        <v>15</v>
      </c>
      <c r="B34" s="12" t="s">
        <v>103</v>
      </c>
      <c r="C34" s="17" t="s">
        <v>8</v>
      </c>
      <c r="D34" s="17" t="s">
        <v>35</v>
      </c>
      <c r="E34" s="15" t="s">
        <v>36</v>
      </c>
      <c r="F34" s="12" t="s">
        <v>16</v>
      </c>
      <c r="G34" s="87">
        <f>SUM(G35)</f>
        <v>1119444.9099999999</v>
      </c>
      <c r="H34" s="87">
        <f>SUM(H35)</f>
        <v>1119444.9099999999</v>
      </c>
      <c r="I34" s="110">
        <v>100</v>
      </c>
    </row>
    <row r="35" spans="1:9" ht="26.4">
      <c r="A35" s="10" t="s">
        <v>17</v>
      </c>
      <c r="B35" s="12" t="s">
        <v>103</v>
      </c>
      <c r="C35" s="17" t="s">
        <v>8</v>
      </c>
      <c r="D35" s="17">
        <v>13</v>
      </c>
      <c r="E35" s="15" t="s">
        <v>36</v>
      </c>
      <c r="F35" s="17" t="s">
        <v>18</v>
      </c>
      <c r="G35" s="14">
        <f>SUM(G36:G37)</f>
        <v>1119444.9099999999</v>
      </c>
      <c r="H35" s="14">
        <f>SUM(H36:H37)</f>
        <v>1119444.9099999999</v>
      </c>
      <c r="I35" s="110">
        <v>100</v>
      </c>
    </row>
    <row r="36" spans="1:9">
      <c r="A36" s="3" t="s">
        <v>19</v>
      </c>
      <c r="B36" s="12" t="s">
        <v>103</v>
      </c>
      <c r="C36" s="17" t="s">
        <v>8</v>
      </c>
      <c r="D36" s="17">
        <v>13</v>
      </c>
      <c r="E36" s="15" t="s">
        <v>36</v>
      </c>
      <c r="F36" s="17" t="s">
        <v>20</v>
      </c>
      <c r="G36" s="14">
        <v>590814.56999999995</v>
      </c>
      <c r="H36" s="14">
        <v>590814.56999999995</v>
      </c>
      <c r="I36" s="110">
        <v>100</v>
      </c>
    </row>
    <row r="37" spans="1:9" ht="39.6">
      <c r="A37" s="10" t="s">
        <v>21</v>
      </c>
      <c r="B37" s="12" t="s">
        <v>103</v>
      </c>
      <c r="C37" s="17" t="s">
        <v>8</v>
      </c>
      <c r="D37" s="17">
        <v>13</v>
      </c>
      <c r="E37" s="15" t="s">
        <v>36</v>
      </c>
      <c r="F37" s="17" t="s">
        <v>22</v>
      </c>
      <c r="G37" s="14">
        <v>528630.34</v>
      </c>
      <c r="H37" s="14">
        <v>528630.34</v>
      </c>
      <c r="I37" s="110">
        <v>100</v>
      </c>
    </row>
    <row r="38" spans="1:9" ht="26.4">
      <c r="A38" s="10" t="s">
        <v>37</v>
      </c>
      <c r="B38" s="12" t="s">
        <v>103</v>
      </c>
      <c r="C38" s="17" t="s">
        <v>8</v>
      </c>
      <c r="D38" s="17">
        <v>13</v>
      </c>
      <c r="E38" s="15" t="s">
        <v>36</v>
      </c>
      <c r="F38" s="17" t="s">
        <v>38</v>
      </c>
      <c r="G38" s="14">
        <f>G39</f>
        <v>1695163.55</v>
      </c>
      <c r="H38" s="14">
        <f>H39</f>
        <v>1618722.0500000003</v>
      </c>
      <c r="I38" s="110">
        <v>95</v>
      </c>
    </row>
    <row r="39" spans="1:9" ht="26.4">
      <c r="A39" s="10" t="s">
        <v>39</v>
      </c>
      <c r="B39" s="12" t="s">
        <v>103</v>
      </c>
      <c r="C39" s="17" t="s">
        <v>8</v>
      </c>
      <c r="D39" s="17">
        <v>13</v>
      </c>
      <c r="E39" s="15" t="s">
        <v>36</v>
      </c>
      <c r="F39" s="17" t="s">
        <v>40</v>
      </c>
      <c r="G39" s="14">
        <f>SUM(G40:G42)</f>
        <v>1695163.55</v>
      </c>
      <c r="H39" s="14">
        <f>SUM(H40:H42)</f>
        <v>1618722.0500000003</v>
      </c>
      <c r="I39" s="110">
        <v>95</v>
      </c>
    </row>
    <row r="40" spans="1:9" ht="26.4">
      <c r="A40" s="3" t="s">
        <v>41</v>
      </c>
      <c r="B40" s="12" t="s">
        <v>103</v>
      </c>
      <c r="C40" s="17" t="s">
        <v>8</v>
      </c>
      <c r="D40" s="17">
        <v>13</v>
      </c>
      <c r="E40" s="15" t="s">
        <v>36</v>
      </c>
      <c r="F40" s="17" t="s">
        <v>42</v>
      </c>
      <c r="G40" s="14">
        <v>50000</v>
      </c>
      <c r="H40" s="14">
        <v>48676.37</v>
      </c>
      <c r="I40" s="110">
        <v>97</v>
      </c>
    </row>
    <row r="41" spans="1:9" ht="26.4">
      <c r="A41" s="10" t="s">
        <v>43</v>
      </c>
      <c r="B41" s="12" t="s">
        <v>103</v>
      </c>
      <c r="C41" s="17" t="s">
        <v>8</v>
      </c>
      <c r="D41" s="17">
        <v>13</v>
      </c>
      <c r="E41" s="15" t="s">
        <v>36</v>
      </c>
      <c r="F41" s="17" t="s">
        <v>44</v>
      </c>
      <c r="G41" s="14">
        <v>1625163.55</v>
      </c>
      <c r="H41" s="14">
        <v>1550120.06</v>
      </c>
      <c r="I41" s="110">
        <v>95</v>
      </c>
    </row>
    <row r="42" spans="1:9">
      <c r="A42" s="10" t="s">
        <v>45</v>
      </c>
      <c r="B42" s="12" t="s">
        <v>103</v>
      </c>
      <c r="C42" s="17" t="s">
        <v>8</v>
      </c>
      <c r="D42" s="17" t="s">
        <v>35</v>
      </c>
      <c r="E42" s="15" t="s">
        <v>36</v>
      </c>
      <c r="F42" s="17" t="s">
        <v>46</v>
      </c>
      <c r="G42" s="30">
        <v>20000</v>
      </c>
      <c r="H42" s="30">
        <v>19925.62</v>
      </c>
      <c r="I42" s="110">
        <v>100</v>
      </c>
    </row>
    <row r="43" spans="1:9">
      <c r="A43" s="10" t="s">
        <v>47</v>
      </c>
      <c r="B43" s="12" t="s">
        <v>103</v>
      </c>
      <c r="C43" s="17" t="s">
        <v>8</v>
      </c>
      <c r="D43" s="17">
        <v>13</v>
      </c>
      <c r="E43" s="15" t="s">
        <v>36</v>
      </c>
      <c r="F43" s="17" t="s">
        <v>48</v>
      </c>
      <c r="G43" s="14">
        <f>G44+G45</f>
        <v>84743.85</v>
      </c>
      <c r="H43" s="14">
        <f>H44+H45</f>
        <v>84743.85</v>
      </c>
      <c r="I43" s="110">
        <v>100</v>
      </c>
    </row>
    <row r="44" spans="1:9" ht="27">
      <c r="A44" s="62" t="s">
        <v>108</v>
      </c>
      <c r="B44" s="17" t="s">
        <v>103</v>
      </c>
      <c r="C44" s="17" t="s">
        <v>8</v>
      </c>
      <c r="D44" s="15">
        <v>13</v>
      </c>
      <c r="E44" s="15" t="s">
        <v>36</v>
      </c>
      <c r="F44" s="64">
        <v>831</v>
      </c>
      <c r="G44" s="14">
        <v>1000</v>
      </c>
      <c r="H44" s="14">
        <v>1000</v>
      </c>
      <c r="I44" s="110">
        <v>100</v>
      </c>
    </row>
    <row r="45" spans="1:9">
      <c r="A45" s="10" t="s">
        <v>49</v>
      </c>
      <c r="B45" s="12" t="s">
        <v>103</v>
      </c>
      <c r="C45" s="17" t="s">
        <v>8</v>
      </c>
      <c r="D45" s="17">
        <v>13</v>
      </c>
      <c r="E45" s="15" t="s">
        <v>36</v>
      </c>
      <c r="F45" s="17" t="s">
        <v>50</v>
      </c>
      <c r="G45" s="14">
        <f>G46+G47</f>
        <v>83743.850000000006</v>
      </c>
      <c r="H45" s="14">
        <f>H46+H47</f>
        <v>83743.850000000006</v>
      </c>
      <c r="I45" s="110">
        <v>100</v>
      </c>
    </row>
    <row r="46" spans="1:9">
      <c r="A46" s="10" t="s">
        <v>51</v>
      </c>
      <c r="B46" s="12" t="s">
        <v>103</v>
      </c>
      <c r="C46" s="17" t="s">
        <v>8</v>
      </c>
      <c r="D46" s="17">
        <v>13</v>
      </c>
      <c r="E46" s="15" t="s">
        <v>36</v>
      </c>
      <c r="F46" s="17" t="s">
        <v>52</v>
      </c>
      <c r="G46" s="14">
        <v>4000</v>
      </c>
      <c r="H46" s="14">
        <v>4000</v>
      </c>
      <c r="I46" s="110">
        <v>100</v>
      </c>
    </row>
    <row r="47" spans="1:9">
      <c r="A47" s="10" t="s">
        <v>53</v>
      </c>
      <c r="B47" s="12" t="s">
        <v>103</v>
      </c>
      <c r="C47" s="17" t="s">
        <v>8</v>
      </c>
      <c r="D47" s="17">
        <v>13</v>
      </c>
      <c r="E47" s="15" t="s">
        <v>36</v>
      </c>
      <c r="F47" s="17" t="s">
        <v>54</v>
      </c>
      <c r="G47" s="14">
        <v>79743.850000000006</v>
      </c>
      <c r="H47" s="14">
        <v>79743.850000000006</v>
      </c>
      <c r="I47" s="110">
        <v>100</v>
      </c>
    </row>
    <row r="48" spans="1:9" ht="52.8">
      <c r="A48" s="33" t="s">
        <v>55</v>
      </c>
      <c r="B48" s="29" t="s">
        <v>103</v>
      </c>
      <c r="C48" s="52" t="s">
        <v>8</v>
      </c>
      <c r="D48" s="52">
        <v>13</v>
      </c>
      <c r="E48" s="53" t="s">
        <v>56</v>
      </c>
      <c r="F48" s="54"/>
      <c r="G48" s="34">
        <f>G49+G53</f>
        <v>1172314.44</v>
      </c>
      <c r="H48" s="34">
        <f>H49+H53</f>
        <v>1162244.33</v>
      </c>
      <c r="I48" s="110">
        <v>99</v>
      </c>
    </row>
    <row r="49" spans="1:9" ht="52.8">
      <c r="A49" s="3" t="s">
        <v>15</v>
      </c>
      <c r="B49" s="12" t="s">
        <v>103</v>
      </c>
      <c r="C49" s="8" t="s">
        <v>8</v>
      </c>
      <c r="D49" s="8">
        <v>13</v>
      </c>
      <c r="E49" s="55" t="s">
        <v>56</v>
      </c>
      <c r="F49" s="43" t="s">
        <v>16</v>
      </c>
      <c r="G49" s="14">
        <f>G50</f>
        <v>1052228.44</v>
      </c>
      <c r="H49" s="14">
        <f>H50</f>
        <v>1042158.33</v>
      </c>
      <c r="I49" s="110">
        <v>99</v>
      </c>
    </row>
    <row r="50" spans="1:9" ht="26.4">
      <c r="A50" s="10" t="s">
        <v>26</v>
      </c>
      <c r="B50" s="12" t="s">
        <v>103</v>
      </c>
      <c r="C50" s="8" t="s">
        <v>8</v>
      </c>
      <c r="D50" s="8" t="s">
        <v>35</v>
      </c>
      <c r="E50" s="55" t="s">
        <v>56</v>
      </c>
      <c r="F50" s="43" t="s">
        <v>18</v>
      </c>
      <c r="G50" s="14">
        <f>G51+G52</f>
        <v>1052228.44</v>
      </c>
      <c r="H50" s="14">
        <f>H51+H52</f>
        <v>1042158.33</v>
      </c>
      <c r="I50" s="110">
        <v>99</v>
      </c>
    </row>
    <row r="51" spans="1:9" ht="26.4">
      <c r="A51" s="3" t="s">
        <v>17</v>
      </c>
      <c r="B51" s="12" t="s">
        <v>103</v>
      </c>
      <c r="C51" s="17" t="s">
        <v>8</v>
      </c>
      <c r="D51" s="1" t="s">
        <v>35</v>
      </c>
      <c r="E51" s="55" t="s">
        <v>56</v>
      </c>
      <c r="F51" s="49" t="s">
        <v>20</v>
      </c>
      <c r="G51" s="14">
        <v>808164</v>
      </c>
      <c r="H51" s="14">
        <v>800428.84</v>
      </c>
      <c r="I51" s="110">
        <v>99</v>
      </c>
    </row>
    <row r="52" spans="1:9" ht="39.6">
      <c r="A52" s="3" t="s">
        <v>21</v>
      </c>
      <c r="B52" s="12" t="s">
        <v>103</v>
      </c>
      <c r="C52" s="17" t="s">
        <v>8</v>
      </c>
      <c r="D52" s="1" t="s">
        <v>35</v>
      </c>
      <c r="E52" s="55" t="s">
        <v>56</v>
      </c>
      <c r="F52" s="56" t="s">
        <v>22</v>
      </c>
      <c r="G52" s="14">
        <v>244064.44</v>
      </c>
      <c r="H52" s="14">
        <v>241729.49</v>
      </c>
      <c r="I52" s="110">
        <v>99</v>
      </c>
    </row>
    <row r="53" spans="1:9" ht="26.4">
      <c r="A53" s="3" t="s">
        <v>37</v>
      </c>
      <c r="B53" s="12" t="s">
        <v>103</v>
      </c>
      <c r="C53" s="17" t="s">
        <v>8</v>
      </c>
      <c r="D53" s="1" t="s">
        <v>35</v>
      </c>
      <c r="E53" s="55" t="s">
        <v>56</v>
      </c>
      <c r="F53" s="56" t="s">
        <v>38</v>
      </c>
      <c r="G53" s="14">
        <f>G54</f>
        <v>120086</v>
      </c>
      <c r="H53" s="14">
        <f>H54</f>
        <v>120086</v>
      </c>
      <c r="I53" s="110">
        <v>100</v>
      </c>
    </row>
    <row r="54" spans="1:9" ht="26.4">
      <c r="A54" s="3" t="s">
        <v>39</v>
      </c>
      <c r="B54" s="12" t="s">
        <v>103</v>
      </c>
      <c r="C54" s="17" t="s">
        <v>8</v>
      </c>
      <c r="D54" s="1" t="s">
        <v>35</v>
      </c>
      <c r="E54" s="55" t="s">
        <v>56</v>
      </c>
      <c r="F54" s="56" t="s">
        <v>40</v>
      </c>
      <c r="G54" s="14">
        <f>G55</f>
        <v>120086</v>
      </c>
      <c r="H54" s="14">
        <f>H55</f>
        <v>120086</v>
      </c>
      <c r="I54" s="110">
        <v>100</v>
      </c>
    </row>
    <row r="55" spans="1:9" ht="26.4">
      <c r="A55" s="35" t="s">
        <v>43</v>
      </c>
      <c r="B55" s="12" t="s">
        <v>103</v>
      </c>
      <c r="C55" s="8" t="s">
        <v>8</v>
      </c>
      <c r="D55" s="8">
        <v>13</v>
      </c>
      <c r="E55" s="57" t="s">
        <v>57</v>
      </c>
      <c r="F55" s="43" t="s">
        <v>44</v>
      </c>
      <c r="G55" s="14">
        <v>120086</v>
      </c>
      <c r="H55" s="14">
        <v>120086</v>
      </c>
      <c r="I55" s="110">
        <v>100</v>
      </c>
    </row>
    <row r="56" spans="1:9" ht="39.6">
      <c r="A56" s="60" t="s">
        <v>107</v>
      </c>
      <c r="B56" s="29" t="s">
        <v>103</v>
      </c>
      <c r="C56" s="52" t="s">
        <v>8</v>
      </c>
      <c r="D56" s="52">
        <v>13</v>
      </c>
      <c r="E56" s="67" t="s">
        <v>58</v>
      </c>
      <c r="F56" s="54"/>
      <c r="G56" s="34">
        <f>G57</f>
        <v>61837</v>
      </c>
      <c r="H56" s="34">
        <f>H57</f>
        <v>61837</v>
      </c>
      <c r="I56" s="110">
        <v>100</v>
      </c>
    </row>
    <row r="57" spans="1:9">
      <c r="A57" s="47" t="s">
        <v>59</v>
      </c>
      <c r="B57" s="12" t="s">
        <v>103</v>
      </c>
      <c r="C57" s="8" t="s">
        <v>8</v>
      </c>
      <c r="D57" s="8">
        <v>13</v>
      </c>
      <c r="E57" s="57" t="s">
        <v>58</v>
      </c>
      <c r="F57" s="43" t="s">
        <v>60</v>
      </c>
      <c r="G57" s="14">
        <v>61837</v>
      </c>
      <c r="H57" s="14">
        <v>61837</v>
      </c>
      <c r="I57" s="110">
        <v>100</v>
      </c>
    </row>
    <row r="58" spans="1:9">
      <c r="A58" s="58" t="s">
        <v>1</v>
      </c>
      <c r="B58" s="12" t="s">
        <v>103</v>
      </c>
      <c r="C58" s="8" t="s">
        <v>8</v>
      </c>
      <c r="D58" s="8">
        <v>13</v>
      </c>
      <c r="E58" s="57" t="s">
        <v>58</v>
      </c>
      <c r="F58" s="43" t="s">
        <v>61</v>
      </c>
      <c r="G58" s="14">
        <v>61837</v>
      </c>
      <c r="H58" s="14">
        <v>61837</v>
      </c>
      <c r="I58" s="112">
        <v>100</v>
      </c>
    </row>
    <row r="59" spans="1:9">
      <c r="A59" s="73" t="s">
        <v>62</v>
      </c>
      <c r="B59" s="74" t="s">
        <v>103</v>
      </c>
      <c r="C59" s="74" t="s">
        <v>10</v>
      </c>
      <c r="D59" s="74"/>
      <c r="E59" s="76"/>
      <c r="F59" s="83"/>
      <c r="G59" s="72">
        <f>G60</f>
        <v>342800</v>
      </c>
      <c r="H59" s="72">
        <f>H60</f>
        <v>342237.68</v>
      </c>
      <c r="I59" s="109">
        <v>100</v>
      </c>
    </row>
    <row r="60" spans="1:9">
      <c r="A60" s="3" t="s">
        <v>63</v>
      </c>
      <c r="B60" s="12" t="s">
        <v>103</v>
      </c>
      <c r="C60" s="12" t="s">
        <v>10</v>
      </c>
      <c r="D60" s="12" t="s">
        <v>64</v>
      </c>
      <c r="E60" s="13"/>
      <c r="F60" s="12"/>
      <c r="G60" s="14">
        <f>G62+G66</f>
        <v>342800</v>
      </c>
      <c r="H60" s="14">
        <f>H62+H66</f>
        <v>342237.68</v>
      </c>
      <c r="I60" s="110">
        <v>100</v>
      </c>
    </row>
    <row r="61" spans="1:9" ht="66">
      <c r="A61" s="3" t="s">
        <v>65</v>
      </c>
      <c r="B61" s="12" t="s">
        <v>103</v>
      </c>
      <c r="C61" s="12" t="s">
        <v>10</v>
      </c>
      <c r="D61" s="12" t="s">
        <v>64</v>
      </c>
      <c r="E61" s="36" t="s">
        <v>66</v>
      </c>
      <c r="F61" s="12"/>
      <c r="G61" s="14">
        <f>G62</f>
        <v>300637.01</v>
      </c>
      <c r="H61" s="14">
        <f>H62</f>
        <v>300074.69</v>
      </c>
      <c r="I61" s="110">
        <v>100</v>
      </c>
    </row>
    <row r="62" spans="1:9" ht="52.8">
      <c r="A62" s="10" t="s">
        <v>15</v>
      </c>
      <c r="B62" s="12" t="s">
        <v>103</v>
      </c>
      <c r="C62" s="17" t="s">
        <v>10</v>
      </c>
      <c r="D62" s="17" t="s">
        <v>64</v>
      </c>
      <c r="E62" s="36" t="s">
        <v>66</v>
      </c>
      <c r="F62" s="12" t="s">
        <v>16</v>
      </c>
      <c r="G62" s="14">
        <f>G64+G65</f>
        <v>300637.01</v>
      </c>
      <c r="H62" s="14">
        <f>H64+H65</f>
        <v>300074.69</v>
      </c>
      <c r="I62" s="110">
        <v>100</v>
      </c>
    </row>
    <row r="63" spans="1:9" ht="26.4">
      <c r="A63" s="10" t="s">
        <v>17</v>
      </c>
      <c r="B63" s="12" t="s">
        <v>103</v>
      </c>
      <c r="C63" s="17" t="s">
        <v>10</v>
      </c>
      <c r="D63" s="17" t="s">
        <v>64</v>
      </c>
      <c r="E63" s="36" t="s">
        <v>66</v>
      </c>
      <c r="F63" s="17" t="s">
        <v>18</v>
      </c>
      <c r="G63" s="14">
        <f>G64+G65</f>
        <v>300637.01</v>
      </c>
      <c r="H63" s="14">
        <f>H64+H65</f>
        <v>300074.69</v>
      </c>
      <c r="I63" s="110">
        <v>100</v>
      </c>
    </row>
    <row r="64" spans="1:9">
      <c r="A64" s="3" t="s">
        <v>19</v>
      </c>
      <c r="B64" s="12" t="s">
        <v>103</v>
      </c>
      <c r="C64" s="17" t="s">
        <v>10</v>
      </c>
      <c r="D64" s="17" t="s">
        <v>64</v>
      </c>
      <c r="E64" s="36" t="s">
        <v>66</v>
      </c>
      <c r="F64" s="17" t="s">
        <v>20</v>
      </c>
      <c r="G64" s="14">
        <v>230904</v>
      </c>
      <c r="H64" s="14">
        <v>230904</v>
      </c>
      <c r="I64" s="110">
        <v>100</v>
      </c>
    </row>
    <row r="65" spans="1:9" ht="39.6">
      <c r="A65" s="10" t="s">
        <v>21</v>
      </c>
      <c r="B65" s="12" t="s">
        <v>103</v>
      </c>
      <c r="C65" s="17" t="s">
        <v>10</v>
      </c>
      <c r="D65" s="17" t="s">
        <v>64</v>
      </c>
      <c r="E65" s="36" t="s">
        <v>66</v>
      </c>
      <c r="F65" s="17" t="s">
        <v>22</v>
      </c>
      <c r="G65" s="14">
        <v>69733.009999999995</v>
      </c>
      <c r="H65" s="14">
        <v>69170.69</v>
      </c>
      <c r="I65" s="112">
        <v>100</v>
      </c>
    </row>
    <row r="66" spans="1:9" ht="26.4">
      <c r="A66" s="10" t="s">
        <v>37</v>
      </c>
      <c r="B66" s="12" t="s">
        <v>103</v>
      </c>
      <c r="C66" s="17" t="s">
        <v>10</v>
      </c>
      <c r="D66" s="17" t="s">
        <v>64</v>
      </c>
      <c r="E66" s="36" t="s">
        <v>66</v>
      </c>
      <c r="F66" s="12" t="s">
        <v>38</v>
      </c>
      <c r="G66" s="14">
        <f>G67</f>
        <v>42162.99</v>
      </c>
      <c r="H66" s="14">
        <f>H67</f>
        <v>42162.99</v>
      </c>
      <c r="I66" s="112">
        <v>100</v>
      </c>
    </row>
    <row r="67" spans="1:9" ht="26.4">
      <c r="A67" s="10" t="s">
        <v>39</v>
      </c>
      <c r="B67" s="12" t="s">
        <v>103</v>
      </c>
      <c r="C67" s="17" t="s">
        <v>10</v>
      </c>
      <c r="D67" s="17" t="s">
        <v>64</v>
      </c>
      <c r="E67" s="36" t="s">
        <v>66</v>
      </c>
      <c r="F67" s="12" t="s">
        <v>40</v>
      </c>
      <c r="G67" s="25">
        <f>G68</f>
        <v>42162.99</v>
      </c>
      <c r="H67" s="25">
        <f>H68</f>
        <v>42162.99</v>
      </c>
      <c r="I67" s="110">
        <v>100</v>
      </c>
    </row>
    <row r="68" spans="1:9" ht="26.4">
      <c r="A68" s="10" t="s">
        <v>43</v>
      </c>
      <c r="B68" s="12" t="s">
        <v>103</v>
      </c>
      <c r="C68" s="17" t="s">
        <v>10</v>
      </c>
      <c r="D68" s="17" t="s">
        <v>64</v>
      </c>
      <c r="E68" s="36" t="s">
        <v>66</v>
      </c>
      <c r="F68" s="12" t="s">
        <v>44</v>
      </c>
      <c r="G68" s="14">
        <f>38062.99+4100</f>
        <v>42162.99</v>
      </c>
      <c r="H68" s="14">
        <f>38062.99+4100</f>
        <v>42162.99</v>
      </c>
      <c r="I68" s="110">
        <v>100</v>
      </c>
    </row>
    <row r="69" spans="1:9">
      <c r="A69" s="80" t="s">
        <v>67</v>
      </c>
      <c r="B69" s="74" t="s">
        <v>103</v>
      </c>
      <c r="C69" s="74" t="s">
        <v>64</v>
      </c>
      <c r="D69" s="74" t="s">
        <v>69</v>
      </c>
      <c r="E69" s="81"/>
      <c r="F69" s="82"/>
      <c r="G69" s="72">
        <f>G70</f>
        <v>66240</v>
      </c>
      <c r="H69" s="72">
        <f>H70</f>
        <v>66240</v>
      </c>
      <c r="I69" s="113">
        <v>100</v>
      </c>
    </row>
    <row r="70" spans="1:9" ht="26.4">
      <c r="A70" s="10" t="s">
        <v>68</v>
      </c>
      <c r="B70" s="12" t="s">
        <v>103</v>
      </c>
      <c r="C70" s="12" t="s">
        <v>64</v>
      </c>
      <c r="D70" s="12" t="s">
        <v>69</v>
      </c>
      <c r="E70" s="31"/>
      <c r="F70" s="17"/>
      <c r="G70" s="14">
        <f t="shared" ref="G70:H72" si="1">SUM(G71)</f>
        <v>66240</v>
      </c>
      <c r="H70" s="14">
        <f t="shared" si="1"/>
        <v>66240</v>
      </c>
      <c r="I70" s="110">
        <v>100</v>
      </c>
    </row>
    <row r="71" spans="1:9" ht="39.6">
      <c r="A71" s="10" t="s">
        <v>70</v>
      </c>
      <c r="B71" s="12" t="s">
        <v>103</v>
      </c>
      <c r="C71" s="12" t="s">
        <v>64</v>
      </c>
      <c r="D71" s="12" t="s">
        <v>69</v>
      </c>
      <c r="E71" s="31" t="s">
        <v>71</v>
      </c>
      <c r="F71" s="17"/>
      <c r="G71" s="14">
        <f t="shared" si="1"/>
        <v>66240</v>
      </c>
      <c r="H71" s="14">
        <f t="shared" si="1"/>
        <v>66240</v>
      </c>
      <c r="I71" s="110">
        <v>100</v>
      </c>
    </row>
    <row r="72" spans="1:9" ht="26.4">
      <c r="A72" s="10" t="s">
        <v>37</v>
      </c>
      <c r="B72" s="12" t="s">
        <v>103</v>
      </c>
      <c r="C72" s="12" t="s">
        <v>64</v>
      </c>
      <c r="D72" s="12" t="s">
        <v>69</v>
      </c>
      <c r="E72" s="31" t="s">
        <v>71</v>
      </c>
      <c r="F72" s="17" t="s">
        <v>38</v>
      </c>
      <c r="G72" s="14">
        <f t="shared" si="1"/>
        <v>66240</v>
      </c>
      <c r="H72" s="14">
        <f t="shared" si="1"/>
        <v>66240</v>
      </c>
      <c r="I72" s="110">
        <v>100</v>
      </c>
    </row>
    <row r="73" spans="1:9" ht="26.4">
      <c r="A73" s="10" t="s">
        <v>39</v>
      </c>
      <c r="B73" s="12" t="s">
        <v>103</v>
      </c>
      <c r="C73" s="12" t="s">
        <v>64</v>
      </c>
      <c r="D73" s="12" t="s">
        <v>69</v>
      </c>
      <c r="E73" s="31" t="s">
        <v>71</v>
      </c>
      <c r="F73" s="17" t="s">
        <v>40</v>
      </c>
      <c r="G73" s="14">
        <f>G74</f>
        <v>66240</v>
      </c>
      <c r="H73" s="14">
        <f>H74</f>
        <v>66240</v>
      </c>
      <c r="I73" s="110">
        <v>100</v>
      </c>
    </row>
    <row r="74" spans="1:9" ht="26.4">
      <c r="A74" s="10" t="s">
        <v>43</v>
      </c>
      <c r="B74" s="12" t="s">
        <v>103</v>
      </c>
      <c r="C74" s="12" t="s">
        <v>64</v>
      </c>
      <c r="D74" s="12" t="s">
        <v>69</v>
      </c>
      <c r="E74" s="31" t="s">
        <v>71</v>
      </c>
      <c r="F74" s="17" t="s">
        <v>44</v>
      </c>
      <c r="G74" s="25">
        <v>66240</v>
      </c>
      <c r="H74" s="25">
        <v>66240</v>
      </c>
      <c r="I74" s="114">
        <v>100</v>
      </c>
    </row>
    <row r="75" spans="1:9">
      <c r="A75" s="95" t="s">
        <v>109</v>
      </c>
      <c r="B75" s="74" t="s">
        <v>103</v>
      </c>
      <c r="C75" s="74" t="s">
        <v>110</v>
      </c>
      <c r="D75" s="74"/>
      <c r="E75" s="98"/>
      <c r="F75" s="84"/>
      <c r="G75" s="77">
        <f t="shared" ref="G75:H79" si="2">G76</f>
        <v>150000</v>
      </c>
      <c r="H75" s="77">
        <f t="shared" si="2"/>
        <v>150000</v>
      </c>
      <c r="I75" s="115">
        <v>100</v>
      </c>
    </row>
    <row r="76" spans="1:9">
      <c r="A76" s="10" t="s">
        <v>111</v>
      </c>
      <c r="B76" s="12" t="s">
        <v>103</v>
      </c>
      <c r="C76" s="12" t="s">
        <v>110</v>
      </c>
      <c r="D76" s="12" t="s">
        <v>112</v>
      </c>
      <c r="E76" s="31"/>
      <c r="F76" s="17"/>
      <c r="G76" s="25">
        <f t="shared" si="2"/>
        <v>150000</v>
      </c>
      <c r="H76" s="25">
        <f t="shared" si="2"/>
        <v>150000</v>
      </c>
      <c r="I76" s="114">
        <v>100</v>
      </c>
    </row>
    <row r="77" spans="1:9" ht="52.8">
      <c r="A77" s="10" t="s">
        <v>113</v>
      </c>
      <c r="B77" s="12" t="s">
        <v>103</v>
      </c>
      <c r="C77" s="12" t="s">
        <v>110</v>
      </c>
      <c r="D77" s="12" t="s">
        <v>112</v>
      </c>
      <c r="E77" s="31" t="s">
        <v>114</v>
      </c>
      <c r="F77" s="17"/>
      <c r="G77" s="25">
        <f t="shared" si="2"/>
        <v>150000</v>
      </c>
      <c r="H77" s="25">
        <f t="shared" si="2"/>
        <v>150000</v>
      </c>
      <c r="I77" s="114">
        <v>100</v>
      </c>
    </row>
    <row r="78" spans="1:9" ht="26.4">
      <c r="A78" s="10" t="s">
        <v>115</v>
      </c>
      <c r="B78" s="12" t="s">
        <v>103</v>
      </c>
      <c r="C78" s="12" t="s">
        <v>110</v>
      </c>
      <c r="D78" s="12" t="s">
        <v>112</v>
      </c>
      <c r="E78" s="31" t="s">
        <v>114</v>
      </c>
      <c r="F78" s="17" t="s">
        <v>38</v>
      </c>
      <c r="G78" s="25">
        <f t="shared" si="2"/>
        <v>150000</v>
      </c>
      <c r="H78" s="25">
        <f t="shared" si="2"/>
        <v>150000</v>
      </c>
      <c r="I78" s="114">
        <v>100</v>
      </c>
    </row>
    <row r="79" spans="1:9" ht="26.4">
      <c r="A79" s="10" t="s">
        <v>116</v>
      </c>
      <c r="B79" s="12" t="s">
        <v>103</v>
      </c>
      <c r="C79" s="12" t="s">
        <v>110</v>
      </c>
      <c r="D79" s="12" t="s">
        <v>112</v>
      </c>
      <c r="E79" s="31" t="s">
        <v>114</v>
      </c>
      <c r="F79" s="17" t="s">
        <v>40</v>
      </c>
      <c r="G79" s="25">
        <f t="shared" si="2"/>
        <v>150000</v>
      </c>
      <c r="H79" s="25">
        <f t="shared" si="2"/>
        <v>150000</v>
      </c>
      <c r="I79" s="114">
        <v>100</v>
      </c>
    </row>
    <row r="80" spans="1:9">
      <c r="A80" s="10" t="s">
        <v>117</v>
      </c>
      <c r="B80" s="94" t="s">
        <v>103</v>
      </c>
      <c r="C80" s="92" t="s">
        <v>110</v>
      </c>
      <c r="D80" s="12" t="s">
        <v>112</v>
      </c>
      <c r="E80" s="31" t="s">
        <v>114</v>
      </c>
      <c r="F80" s="93" t="s">
        <v>44</v>
      </c>
      <c r="G80" s="25">
        <v>150000</v>
      </c>
      <c r="H80" s="25">
        <v>150000</v>
      </c>
      <c r="I80" s="114">
        <v>100</v>
      </c>
    </row>
    <row r="81" spans="1:9">
      <c r="A81" s="70" t="s">
        <v>72</v>
      </c>
      <c r="B81" s="71" t="s">
        <v>103</v>
      </c>
      <c r="C81" s="78" t="s">
        <v>73</v>
      </c>
      <c r="D81" s="96"/>
      <c r="E81" s="97"/>
      <c r="F81" s="79"/>
      <c r="G81" s="77">
        <f>G82</f>
        <v>5292326.3900000006</v>
      </c>
      <c r="H81" s="77">
        <f>H82</f>
        <v>5292326.38</v>
      </c>
      <c r="I81" s="113">
        <v>100</v>
      </c>
    </row>
    <row r="82" spans="1:9">
      <c r="A82" s="50" t="s">
        <v>75</v>
      </c>
      <c r="B82" s="29" t="s">
        <v>103</v>
      </c>
      <c r="C82" s="52" t="s">
        <v>73</v>
      </c>
      <c r="D82" s="48" t="s">
        <v>74</v>
      </c>
      <c r="E82" s="68"/>
      <c r="F82" s="63"/>
      <c r="G82" s="39">
        <f>G83</f>
        <v>5292326.3900000006</v>
      </c>
      <c r="H82" s="39">
        <f>H83</f>
        <v>5292326.38</v>
      </c>
      <c r="I82" s="110">
        <v>100</v>
      </c>
    </row>
    <row r="83" spans="1:9" ht="39.6">
      <c r="A83" s="38" t="s">
        <v>76</v>
      </c>
      <c r="B83" s="29" t="s">
        <v>103</v>
      </c>
      <c r="C83" s="27" t="s">
        <v>73</v>
      </c>
      <c r="D83" s="29" t="s">
        <v>64</v>
      </c>
      <c r="E83" s="28"/>
      <c r="F83" s="29"/>
      <c r="G83" s="39">
        <f>SUM(G84+G90+G94+G99)</f>
        <v>5292326.3900000006</v>
      </c>
      <c r="H83" s="39">
        <f>SUM(H84+H90+H94+H99)</f>
        <v>5292326.38</v>
      </c>
      <c r="I83" s="110">
        <v>100</v>
      </c>
    </row>
    <row r="84" spans="1:9" ht="39.6">
      <c r="A84" s="37" t="s">
        <v>77</v>
      </c>
      <c r="B84" s="12" t="s">
        <v>103</v>
      </c>
      <c r="C84" s="17" t="s">
        <v>73</v>
      </c>
      <c r="D84" s="12" t="s">
        <v>64</v>
      </c>
      <c r="E84" s="15" t="s">
        <v>78</v>
      </c>
      <c r="F84" s="11"/>
      <c r="G84" s="39">
        <f t="shared" ref="G84:H86" si="3">G85</f>
        <v>735786.5</v>
      </c>
      <c r="H84" s="39">
        <f t="shared" si="3"/>
        <v>735786.5</v>
      </c>
      <c r="I84" s="110">
        <v>100</v>
      </c>
    </row>
    <row r="85" spans="1:9" ht="26.4">
      <c r="A85" s="10" t="s">
        <v>37</v>
      </c>
      <c r="B85" s="12" t="s">
        <v>103</v>
      </c>
      <c r="C85" s="17" t="s">
        <v>73</v>
      </c>
      <c r="D85" s="12" t="s">
        <v>64</v>
      </c>
      <c r="E85" s="15" t="s">
        <v>78</v>
      </c>
      <c r="F85" s="12" t="s">
        <v>38</v>
      </c>
      <c r="G85" s="25">
        <f t="shared" si="3"/>
        <v>735786.5</v>
      </c>
      <c r="H85" s="25">
        <f t="shared" si="3"/>
        <v>735786.5</v>
      </c>
      <c r="I85" s="110">
        <v>100</v>
      </c>
    </row>
    <row r="86" spans="1:9" ht="26.4">
      <c r="A86" s="10" t="s">
        <v>39</v>
      </c>
      <c r="B86" s="12" t="s">
        <v>103</v>
      </c>
      <c r="C86" s="17" t="s">
        <v>73</v>
      </c>
      <c r="D86" s="12" t="s">
        <v>64</v>
      </c>
      <c r="E86" s="15" t="s">
        <v>78</v>
      </c>
      <c r="F86" s="12" t="s">
        <v>40</v>
      </c>
      <c r="G86" s="25">
        <f t="shared" si="3"/>
        <v>735786.5</v>
      </c>
      <c r="H86" s="25">
        <f t="shared" si="3"/>
        <v>735786.5</v>
      </c>
      <c r="I86" s="110">
        <v>100</v>
      </c>
    </row>
    <row r="87" spans="1:9" ht="26.4">
      <c r="A87" s="10" t="s">
        <v>43</v>
      </c>
      <c r="B87" s="12" t="s">
        <v>103</v>
      </c>
      <c r="C87" s="17" t="s">
        <v>73</v>
      </c>
      <c r="D87" s="12" t="s">
        <v>64</v>
      </c>
      <c r="E87" s="15" t="s">
        <v>78</v>
      </c>
      <c r="F87" s="12" t="s">
        <v>44</v>
      </c>
      <c r="G87" s="25">
        <v>735786.5</v>
      </c>
      <c r="H87" s="25">
        <v>735786.5</v>
      </c>
      <c r="I87" s="110">
        <v>100</v>
      </c>
    </row>
    <row r="88" spans="1:9" ht="105.6">
      <c r="A88" s="38" t="s">
        <v>83</v>
      </c>
      <c r="B88" s="17" t="s">
        <v>103</v>
      </c>
      <c r="C88" s="12" t="s">
        <v>73</v>
      </c>
      <c r="D88" s="12" t="s">
        <v>64</v>
      </c>
      <c r="E88" s="15" t="s">
        <v>84</v>
      </c>
      <c r="F88" s="39"/>
      <c r="G88" s="59">
        <f t="shared" ref="G88:H90" si="4">G89</f>
        <v>729998.4</v>
      </c>
      <c r="H88" s="59">
        <f t="shared" si="4"/>
        <v>729998.4</v>
      </c>
      <c r="I88" s="110">
        <v>100</v>
      </c>
    </row>
    <row r="89" spans="1:9" ht="26.4">
      <c r="A89" s="10" t="s">
        <v>37</v>
      </c>
      <c r="B89" s="17" t="s">
        <v>103</v>
      </c>
      <c r="C89" s="12" t="s">
        <v>73</v>
      </c>
      <c r="D89" s="12" t="s">
        <v>64</v>
      </c>
      <c r="E89" s="15" t="s">
        <v>84</v>
      </c>
      <c r="F89" s="64">
        <v>200</v>
      </c>
      <c r="G89" s="25">
        <f t="shared" si="4"/>
        <v>729998.4</v>
      </c>
      <c r="H89" s="25">
        <f t="shared" si="4"/>
        <v>729998.4</v>
      </c>
      <c r="I89" s="110">
        <v>100</v>
      </c>
    </row>
    <row r="90" spans="1:9" ht="26.4">
      <c r="A90" s="10" t="s">
        <v>39</v>
      </c>
      <c r="B90" s="17" t="s">
        <v>103</v>
      </c>
      <c r="C90" s="12" t="s">
        <v>73</v>
      </c>
      <c r="D90" s="12" t="s">
        <v>64</v>
      </c>
      <c r="E90" s="15" t="s">
        <v>84</v>
      </c>
      <c r="F90" s="64">
        <v>240</v>
      </c>
      <c r="G90" s="25">
        <f t="shared" si="4"/>
        <v>729998.4</v>
      </c>
      <c r="H90" s="25">
        <f t="shared" si="4"/>
        <v>729998.4</v>
      </c>
      <c r="I90" s="110">
        <v>100</v>
      </c>
    </row>
    <row r="91" spans="1:9" ht="26.4">
      <c r="A91" s="10" t="s">
        <v>43</v>
      </c>
      <c r="B91" s="17" t="s">
        <v>103</v>
      </c>
      <c r="C91" s="12" t="s">
        <v>73</v>
      </c>
      <c r="D91" s="12" t="s">
        <v>64</v>
      </c>
      <c r="E91" s="15" t="s">
        <v>84</v>
      </c>
      <c r="F91" s="64">
        <v>244</v>
      </c>
      <c r="G91" s="25">
        <v>729998.4</v>
      </c>
      <c r="H91" s="25">
        <v>729998.4</v>
      </c>
      <c r="I91" s="110">
        <v>100</v>
      </c>
    </row>
    <row r="92" spans="1:9" ht="105.6">
      <c r="A92" s="91" t="s">
        <v>86</v>
      </c>
      <c r="B92" s="27" t="s">
        <v>103</v>
      </c>
      <c r="C92" s="29" t="s">
        <v>73</v>
      </c>
      <c r="D92" s="12" t="s">
        <v>64</v>
      </c>
      <c r="E92" s="28" t="s">
        <v>85</v>
      </c>
      <c r="F92" s="65"/>
      <c r="G92" s="39">
        <f>G94</f>
        <v>2246541.4900000002</v>
      </c>
      <c r="H92" s="39">
        <f>H94</f>
        <v>2246541.48</v>
      </c>
      <c r="I92" s="110">
        <v>100</v>
      </c>
    </row>
    <row r="93" spans="1:9" ht="92.4">
      <c r="A93" s="42" t="s">
        <v>86</v>
      </c>
      <c r="B93" s="17" t="s">
        <v>103</v>
      </c>
      <c r="C93" s="12" t="s">
        <v>73</v>
      </c>
      <c r="D93" s="12" t="s">
        <v>64</v>
      </c>
      <c r="E93" s="66" t="s">
        <v>85</v>
      </c>
      <c r="F93" s="65"/>
      <c r="G93" s="25">
        <f t="shared" ref="G93:H95" si="5">G94</f>
        <v>2246541.4900000002</v>
      </c>
      <c r="H93" s="25">
        <f t="shared" si="5"/>
        <v>2246541.48</v>
      </c>
      <c r="I93" s="110">
        <v>100</v>
      </c>
    </row>
    <row r="94" spans="1:9" ht="26.4">
      <c r="A94" s="10" t="s">
        <v>37</v>
      </c>
      <c r="B94" s="17" t="s">
        <v>103</v>
      </c>
      <c r="C94" s="12" t="s">
        <v>73</v>
      </c>
      <c r="D94" s="12" t="s">
        <v>64</v>
      </c>
      <c r="E94" s="28" t="s">
        <v>85</v>
      </c>
      <c r="F94" s="64">
        <v>200</v>
      </c>
      <c r="G94" s="25">
        <f t="shared" si="5"/>
        <v>2246541.4900000002</v>
      </c>
      <c r="H94" s="25">
        <f t="shared" si="5"/>
        <v>2246541.48</v>
      </c>
      <c r="I94" s="110">
        <v>100</v>
      </c>
    </row>
    <row r="95" spans="1:9" ht="26.4">
      <c r="A95" s="10" t="s">
        <v>39</v>
      </c>
      <c r="B95" s="17" t="s">
        <v>103</v>
      </c>
      <c r="C95" s="12" t="s">
        <v>73</v>
      </c>
      <c r="D95" s="12" t="s">
        <v>64</v>
      </c>
      <c r="E95" s="28" t="s">
        <v>85</v>
      </c>
      <c r="F95" s="64">
        <v>240</v>
      </c>
      <c r="G95" s="25">
        <f t="shared" si="5"/>
        <v>2246541.4900000002</v>
      </c>
      <c r="H95" s="25">
        <f t="shared" si="5"/>
        <v>2246541.48</v>
      </c>
      <c r="I95" s="110">
        <v>100</v>
      </c>
    </row>
    <row r="96" spans="1:9" ht="26.4">
      <c r="A96" s="10" t="s">
        <v>43</v>
      </c>
      <c r="B96" s="17" t="s">
        <v>103</v>
      </c>
      <c r="C96" s="12" t="s">
        <v>73</v>
      </c>
      <c r="D96" s="12" t="s">
        <v>64</v>
      </c>
      <c r="E96" s="28" t="s">
        <v>85</v>
      </c>
      <c r="F96" s="64">
        <v>244</v>
      </c>
      <c r="G96" s="25">
        <v>2246541.4900000002</v>
      </c>
      <c r="H96" s="25">
        <v>2246541.48</v>
      </c>
      <c r="I96" s="110">
        <v>100</v>
      </c>
    </row>
    <row r="97" spans="1:9" ht="52.8">
      <c r="A97" s="26" t="s">
        <v>87</v>
      </c>
      <c r="B97" s="27" t="s">
        <v>103</v>
      </c>
      <c r="C97" s="29" t="s">
        <v>73</v>
      </c>
      <c r="D97" s="12" t="s">
        <v>64</v>
      </c>
      <c r="E97" s="28" t="s">
        <v>88</v>
      </c>
      <c r="G97" s="39">
        <f t="shared" ref="G97:H99" si="6">G98</f>
        <v>1580000</v>
      </c>
      <c r="H97" s="39">
        <f t="shared" si="6"/>
        <v>1580000</v>
      </c>
      <c r="I97" s="110">
        <v>100</v>
      </c>
    </row>
    <row r="98" spans="1:9" ht="26.4">
      <c r="A98" s="10" t="s">
        <v>37</v>
      </c>
      <c r="B98" s="17" t="s">
        <v>103</v>
      </c>
      <c r="C98" s="12" t="s">
        <v>73</v>
      </c>
      <c r="D98" s="12" t="s">
        <v>64</v>
      </c>
      <c r="E98" s="15" t="s">
        <v>88</v>
      </c>
      <c r="F98" s="12" t="s">
        <v>38</v>
      </c>
      <c r="G98" s="25">
        <f t="shared" si="6"/>
        <v>1580000</v>
      </c>
      <c r="H98" s="25">
        <f t="shared" si="6"/>
        <v>1580000</v>
      </c>
      <c r="I98" s="110">
        <v>100</v>
      </c>
    </row>
    <row r="99" spans="1:9" ht="26.4">
      <c r="A99" s="10" t="s">
        <v>39</v>
      </c>
      <c r="B99" s="17" t="s">
        <v>103</v>
      </c>
      <c r="C99" s="12" t="s">
        <v>73</v>
      </c>
      <c r="D99" s="12" t="s">
        <v>64</v>
      </c>
      <c r="E99" s="15" t="s">
        <v>88</v>
      </c>
      <c r="F99" s="12" t="s">
        <v>40</v>
      </c>
      <c r="G99" s="25">
        <f t="shared" si="6"/>
        <v>1580000</v>
      </c>
      <c r="H99" s="25">
        <f t="shared" si="6"/>
        <v>1580000</v>
      </c>
      <c r="I99" s="110">
        <v>100</v>
      </c>
    </row>
    <row r="100" spans="1:9" ht="26.4">
      <c r="A100" s="10" t="s">
        <v>43</v>
      </c>
      <c r="B100" s="17" t="s">
        <v>103</v>
      </c>
      <c r="C100" s="12" t="s">
        <v>73</v>
      </c>
      <c r="D100" s="12" t="s">
        <v>64</v>
      </c>
      <c r="E100" s="15" t="s">
        <v>88</v>
      </c>
      <c r="F100" s="12" t="s">
        <v>44</v>
      </c>
      <c r="G100" s="25">
        <v>1580000</v>
      </c>
      <c r="H100" s="25">
        <v>1580000</v>
      </c>
      <c r="I100" s="110">
        <v>100</v>
      </c>
    </row>
    <row r="101" spans="1:9">
      <c r="A101" s="88" t="s">
        <v>79</v>
      </c>
      <c r="B101" s="74" t="s">
        <v>103</v>
      </c>
      <c r="C101" s="84" t="s">
        <v>80</v>
      </c>
      <c r="D101" s="74"/>
      <c r="E101" s="89"/>
      <c r="F101" s="74"/>
      <c r="G101" s="72">
        <f>G102</f>
        <v>24000</v>
      </c>
      <c r="H101" s="72">
        <f>H102</f>
        <v>24000</v>
      </c>
      <c r="I101" s="113">
        <v>100</v>
      </c>
    </row>
    <row r="102" spans="1:9">
      <c r="A102" s="10" t="s">
        <v>81</v>
      </c>
      <c r="B102" s="12" t="s">
        <v>103</v>
      </c>
      <c r="C102" s="12" t="s">
        <v>80</v>
      </c>
      <c r="D102" s="12" t="s">
        <v>8</v>
      </c>
      <c r="E102" s="41"/>
      <c r="F102" s="12"/>
      <c r="G102" s="25">
        <f>G103</f>
        <v>24000</v>
      </c>
      <c r="H102" s="25">
        <f>H103</f>
        <v>24000</v>
      </c>
      <c r="I102" s="110">
        <v>100</v>
      </c>
    </row>
    <row r="103" spans="1:9" ht="40.200000000000003">
      <c r="A103" s="40" t="s">
        <v>89</v>
      </c>
      <c r="B103" s="12" t="s">
        <v>103</v>
      </c>
      <c r="C103" s="12" t="s">
        <v>80</v>
      </c>
      <c r="D103" s="12" t="s">
        <v>8</v>
      </c>
      <c r="E103" s="41" t="s">
        <v>90</v>
      </c>
      <c r="F103" s="12"/>
      <c r="G103" s="25">
        <f>G105</f>
        <v>24000</v>
      </c>
      <c r="H103" s="25">
        <f>H105</f>
        <v>24000</v>
      </c>
      <c r="I103" s="110">
        <v>100</v>
      </c>
    </row>
    <row r="104" spans="1:9" ht="53.4">
      <c r="A104" s="40" t="s">
        <v>91</v>
      </c>
      <c r="B104" s="12" t="s">
        <v>103</v>
      </c>
      <c r="C104" s="12" t="s">
        <v>80</v>
      </c>
      <c r="D104" s="12" t="s">
        <v>8</v>
      </c>
      <c r="E104" s="41" t="s">
        <v>82</v>
      </c>
      <c r="F104" s="12"/>
      <c r="G104" s="25">
        <v>20000</v>
      </c>
      <c r="H104" s="25">
        <v>20000</v>
      </c>
      <c r="I104" s="110">
        <v>100</v>
      </c>
    </row>
    <row r="105" spans="1:9" ht="26.4">
      <c r="A105" s="10" t="s">
        <v>37</v>
      </c>
      <c r="B105" s="12" t="s">
        <v>103</v>
      </c>
      <c r="C105" s="12" t="s">
        <v>80</v>
      </c>
      <c r="D105" s="12" t="s">
        <v>8</v>
      </c>
      <c r="E105" s="41" t="s">
        <v>82</v>
      </c>
      <c r="F105" s="12" t="s">
        <v>38</v>
      </c>
      <c r="G105" s="25">
        <f>G106</f>
        <v>24000</v>
      </c>
      <c r="H105" s="25">
        <f>H106</f>
        <v>24000</v>
      </c>
      <c r="I105" s="110">
        <v>100</v>
      </c>
    </row>
    <row r="106" spans="1:9" ht="26.4">
      <c r="A106" s="10" t="s">
        <v>39</v>
      </c>
      <c r="B106" s="12" t="s">
        <v>103</v>
      </c>
      <c r="C106" s="12" t="s">
        <v>80</v>
      </c>
      <c r="D106" s="12" t="s">
        <v>8</v>
      </c>
      <c r="E106" s="41" t="s">
        <v>82</v>
      </c>
      <c r="F106" s="12" t="s">
        <v>40</v>
      </c>
      <c r="G106" s="25">
        <f>G107</f>
        <v>24000</v>
      </c>
      <c r="H106" s="25">
        <f>H107</f>
        <v>24000</v>
      </c>
      <c r="I106" s="110">
        <v>100</v>
      </c>
    </row>
    <row r="107" spans="1:9" ht="26.4">
      <c r="A107" s="10" t="s">
        <v>43</v>
      </c>
      <c r="B107" s="12" t="s">
        <v>103</v>
      </c>
      <c r="C107" s="12" t="s">
        <v>80</v>
      </c>
      <c r="D107" s="12" t="s">
        <v>8</v>
      </c>
      <c r="E107" s="41" t="s">
        <v>82</v>
      </c>
      <c r="F107" s="12" t="s">
        <v>44</v>
      </c>
      <c r="G107" s="25">
        <v>24000</v>
      </c>
      <c r="H107" s="25">
        <v>24000</v>
      </c>
      <c r="I107" s="110">
        <v>100</v>
      </c>
    </row>
    <row r="108" spans="1:9">
      <c r="A108" s="73" t="s">
        <v>92</v>
      </c>
      <c r="B108" s="74" t="s">
        <v>103</v>
      </c>
      <c r="C108" s="74" t="s">
        <v>69</v>
      </c>
      <c r="D108" s="76"/>
      <c r="E108" s="75"/>
      <c r="F108" s="69"/>
      <c r="G108" s="77">
        <f t="shared" ref="G108:H111" si="7">G109</f>
        <v>84297.44</v>
      </c>
      <c r="H108" s="77">
        <f t="shared" si="7"/>
        <v>84297.44</v>
      </c>
      <c r="I108" s="113">
        <v>100</v>
      </c>
    </row>
    <row r="109" spans="1:9">
      <c r="A109" s="3" t="s">
        <v>93</v>
      </c>
      <c r="B109" s="12" t="s">
        <v>103</v>
      </c>
      <c r="C109" s="12" t="s">
        <v>69</v>
      </c>
      <c r="D109" s="12" t="s">
        <v>8</v>
      </c>
      <c r="E109" s="11"/>
      <c r="F109" s="65"/>
      <c r="G109" s="25">
        <f t="shared" si="7"/>
        <v>84297.44</v>
      </c>
      <c r="H109" s="25">
        <f t="shared" si="7"/>
        <v>84297.44</v>
      </c>
      <c r="I109" s="110">
        <v>100</v>
      </c>
    </row>
    <row r="110" spans="1:9" ht="53.4">
      <c r="A110" s="40" t="s">
        <v>94</v>
      </c>
      <c r="B110" s="12" t="s">
        <v>103</v>
      </c>
      <c r="C110" s="12" t="s">
        <v>69</v>
      </c>
      <c r="D110" s="12" t="s">
        <v>8</v>
      </c>
      <c r="E110" s="15" t="s">
        <v>95</v>
      </c>
      <c r="F110" s="65"/>
      <c r="G110" s="25">
        <f t="shared" si="7"/>
        <v>84297.44</v>
      </c>
      <c r="H110" s="25">
        <f t="shared" si="7"/>
        <v>84297.44</v>
      </c>
      <c r="I110" s="110">
        <v>100</v>
      </c>
    </row>
    <row r="111" spans="1:9">
      <c r="A111" s="40" t="s">
        <v>96</v>
      </c>
      <c r="B111" s="12" t="s">
        <v>103</v>
      </c>
      <c r="C111" s="12" t="s">
        <v>69</v>
      </c>
      <c r="D111" s="12" t="s">
        <v>8</v>
      </c>
      <c r="E111" s="15" t="s">
        <v>95</v>
      </c>
      <c r="F111" s="12" t="s">
        <v>97</v>
      </c>
      <c r="G111" s="25">
        <f t="shared" si="7"/>
        <v>84297.44</v>
      </c>
      <c r="H111" s="25">
        <f t="shared" si="7"/>
        <v>84297.44</v>
      </c>
      <c r="I111" s="110">
        <v>100</v>
      </c>
    </row>
    <row r="112" spans="1:9">
      <c r="A112" s="40" t="s">
        <v>98</v>
      </c>
      <c r="B112" s="12" t="s">
        <v>103</v>
      </c>
      <c r="C112" s="12" t="s">
        <v>69</v>
      </c>
      <c r="D112" s="12" t="s">
        <v>8</v>
      </c>
      <c r="E112" s="15" t="s">
        <v>95</v>
      </c>
      <c r="F112" s="12" t="s">
        <v>99</v>
      </c>
      <c r="G112" s="25">
        <f>SUM(G113)</f>
        <v>84297.44</v>
      </c>
      <c r="H112" s="25">
        <f>SUM(H113)</f>
        <v>84297.44</v>
      </c>
      <c r="I112" s="110">
        <v>100</v>
      </c>
    </row>
    <row r="113" spans="1:9">
      <c r="A113" s="3" t="s">
        <v>100</v>
      </c>
      <c r="B113" s="12" t="s">
        <v>103</v>
      </c>
      <c r="C113" s="12" t="s">
        <v>69</v>
      </c>
      <c r="D113" s="12" t="s">
        <v>8</v>
      </c>
      <c r="E113" s="15" t="s">
        <v>95</v>
      </c>
      <c r="F113" s="12" t="s">
        <v>101</v>
      </c>
      <c r="G113" s="25">
        <v>84297.44</v>
      </c>
      <c r="H113" s="25">
        <v>84297.44</v>
      </c>
      <c r="I113" s="110">
        <v>100</v>
      </c>
    </row>
  </sheetData>
  <mergeCells count="6">
    <mergeCell ref="E1:G1"/>
    <mergeCell ref="D2:G2"/>
    <mergeCell ref="A4:I4"/>
    <mergeCell ref="A5:G5"/>
    <mergeCell ref="A6:G6"/>
    <mergeCell ref="H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2025-03-17T05:32:46Z</dcterms:modified>
</cp:coreProperties>
</file>